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ackup Dyece 2025 organizar\PREFEITURA 2025\Cartilha 2025\anexos para site\"/>
    </mc:Choice>
  </mc:AlternateContent>
  <bookViews>
    <workbookView xWindow="0" yWindow="0" windowWidth="28800" windowHeight="12300"/>
  </bookViews>
  <sheets>
    <sheet name="Calculo da Outorg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E22" i="2" l="1"/>
  <c r="F24" i="2" l="1"/>
  <c r="H22" i="2" l="1"/>
  <c r="E24" i="2" l="1"/>
  <c r="H24" i="2" l="1"/>
  <c r="G26" i="2" s="1"/>
</calcChain>
</file>

<file path=xl/sharedStrings.xml><?xml version="1.0" encoding="utf-8"?>
<sst xmlns="http://schemas.openxmlformats.org/spreadsheetml/2006/main" count="29" uniqueCount="25">
  <si>
    <t>Cálculo da Outorga Onerosa – LC N.º 349 / 2016 Art.226</t>
  </si>
  <si>
    <t>→ Valor da Taxa da Outorga = Valor do Empreendimento x 1%;</t>
  </si>
  <si>
    <r>
      <t>a)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  <scheme val="minor"/>
      </rPr>
      <t xml:space="preserve">Valor do Empreendimento = </t>
    </r>
    <r>
      <rPr>
        <b/>
        <u/>
        <sz val="12"/>
        <color theme="1"/>
        <rFont val="Calibri"/>
        <family val="2"/>
        <scheme val="minor"/>
      </rPr>
      <t>área excedida</t>
    </r>
    <r>
      <rPr>
        <b/>
        <sz val="12"/>
        <color theme="1"/>
        <rFont val="Calibri"/>
        <family val="2"/>
        <scheme val="minor"/>
      </rPr>
      <t xml:space="preserve"> x </t>
    </r>
    <r>
      <rPr>
        <b/>
        <u/>
        <sz val="12"/>
        <color theme="1"/>
        <rFont val="Calibri"/>
        <family val="2"/>
        <scheme val="minor"/>
      </rPr>
      <t>valor do CUB</t>
    </r>
  </si>
  <si>
    <t xml:space="preserve">Sendo: </t>
  </si>
  <si>
    <t>Dados do Projeto em Questão:</t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</si>
  <si>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Área do Terreno: 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</si>
  <si>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Área construída total: </t>
    </r>
  </si>
  <si>
    <t>→ Valor da taxa da Outorga Onerosa = Valor do Empreendimento x 1%:</t>
  </si>
  <si>
    <t>m²</t>
  </si>
  <si>
    <r>
      <t>d)</t>
    </r>
    <r>
      <rPr>
        <sz val="7"/>
        <color theme="1"/>
        <rFont val="Times New Roman"/>
        <family val="1"/>
      </rPr>
      <t xml:space="preserve">      </t>
    </r>
    <r>
      <rPr>
        <b/>
        <u/>
        <sz val="11"/>
        <color theme="1"/>
        <rFont val="Calibri"/>
        <family val="2"/>
        <scheme val="minor"/>
      </rPr>
      <t>Área excedida</t>
    </r>
    <r>
      <rPr>
        <sz val="11"/>
        <color theme="1"/>
        <rFont val="Calibri"/>
        <family val="2"/>
        <scheme val="minor"/>
      </rPr>
      <t>:</t>
    </r>
  </si>
  <si>
    <t xml:space="preserve"> código:</t>
  </si>
  <si>
    <t>Padrão:</t>
  </si>
  <si>
    <r>
      <t>e)</t>
    </r>
    <r>
      <rPr>
        <sz val="7"/>
        <color theme="1"/>
        <rFont val="Times New Roman"/>
        <family val="1"/>
      </rPr>
      <t xml:space="preserve">      </t>
    </r>
    <r>
      <rPr>
        <b/>
        <u/>
        <sz val="11"/>
        <color theme="1"/>
        <rFont val="Calibri"/>
        <family val="2"/>
        <scheme val="minor"/>
      </rPr>
      <t>Valor do CUB</t>
    </r>
    <r>
      <rPr>
        <sz val="11"/>
        <color theme="1"/>
        <rFont val="Calibri"/>
        <family val="2"/>
        <scheme val="minor"/>
      </rPr>
      <t xml:space="preserve">: </t>
    </r>
  </si>
  <si>
    <t>=</t>
  </si>
  <si>
    <t>Cálculo do Valor do Empreendimento =</t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</si>
  <si>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Áreas à Desconsiderar</t>
    </r>
  </si>
  <si>
    <t>valor do CUB – custos unitários  básicos de construção disponibilizados pelo SINDUSCON-GO,</t>
  </si>
  <si>
    <t xml:space="preserve">código </t>
  </si>
  <si>
    <r>
      <t xml:space="preserve">área excedida – </t>
    </r>
    <r>
      <rPr>
        <sz val="11"/>
        <color theme="1"/>
        <rFont val="Calibri"/>
        <family val="2"/>
        <scheme val="minor"/>
      </rPr>
      <t>é o valor em metros quadrados de área construída que excedem ao Índice de Aproveitamento Básico, estipulado em lei (ver Certidão de Uso do Solo), o projeto foi considerado como padrão normal de construção Residencial.</t>
    </r>
  </si>
  <si>
    <t xml:space="preserve">NORMAL, </t>
  </si>
  <si>
    <t xml:space="preserve"> </t>
  </si>
  <si>
    <r>
      <t xml:space="preserve"> padrão</t>
    </r>
    <r>
      <rPr>
        <b/>
        <sz val="11"/>
        <color theme="1"/>
        <rFont val="Calibri"/>
        <family val="2"/>
        <scheme val="minor"/>
      </rPr>
      <t xml:space="preserve"> COMERCIAL,</t>
    </r>
    <r>
      <rPr>
        <sz val="11"/>
        <color theme="1"/>
        <rFont val="Calibri"/>
        <family val="2"/>
        <scheme val="minor"/>
      </rPr>
      <t xml:space="preserve"> </t>
    </r>
  </si>
  <si>
    <t xml:space="preserve">CSL - 8, </t>
  </si>
  <si>
    <t>AGOSTO de 2023</t>
  </si>
  <si>
    <t>(Dois mil Quatrocentos e trinta e cinco reais e cinquenta e um centavos)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</si>
</sst>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"/>
  </numFmts>
  <fonts count="17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Times-Bold"/>
    </font>
    <font>
      <sz val="11"/>
      <color rgb="FF000000"/>
      <name val="Times-Roman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indent="5"/>
    </xf>
    <xf numFmtId="0" fontId="2" fillId="0" borderId="0" xfId="0" applyFont="1" applyAlignment="1" applyProtection="1">
      <alignment horizontal="justify" vertical="center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justify" vertical="center"/>
    </xf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13" fillId="0" borderId="0" xfId="0" applyFont="1" applyProtection="1"/>
    <xf numFmtId="0" fontId="0" fillId="0" borderId="1" xfId="0" applyBorder="1" applyProtection="1"/>
    <xf numFmtId="0" fontId="3" fillId="0" borderId="0" xfId="0" applyFont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/>
    </xf>
    <xf numFmtId="0" fontId="14" fillId="0" borderId="0" xfId="0" applyFont="1" applyProtection="1"/>
    <xf numFmtId="2" fontId="16" fillId="3" borderId="0" xfId="0" applyNumberFormat="1" applyFont="1" applyFill="1" applyAlignment="1" applyProtection="1">
      <alignment horizontal="center" vertical="center"/>
    </xf>
    <xf numFmtId="164" fontId="4" fillId="3" borderId="0" xfId="0" applyNumberFormat="1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justify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164" fontId="11" fillId="3" borderId="3" xfId="0" applyNumberFormat="1" applyFont="1" applyFill="1" applyBorder="1" applyAlignment="1" applyProtection="1">
      <alignment horizontal="center"/>
    </xf>
    <xf numFmtId="164" fontId="11" fillId="3" borderId="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0" fillId="2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</xdr:rowOff>
    </xdr:from>
    <xdr:to>
      <xdr:col>8</xdr:col>
      <xdr:colOff>723901</xdr:colOff>
      <xdr:row>20</xdr:row>
      <xdr:rowOff>9525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xmlns="" id="{62F8B083-E984-4340-AC3F-A3107C878510}"/>
            </a:ext>
          </a:extLst>
        </xdr:cNvPr>
        <xdr:cNvSpPr/>
      </xdr:nvSpPr>
      <xdr:spPr>
        <a:xfrm>
          <a:off x="0" y="5619750"/>
          <a:ext cx="7667626" cy="1143000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200"/>
            <a:t>Art. 222. Ficam excluídos para o cálculo do índice de aproveitamento oneroso:</a:t>
          </a:r>
        </a:p>
        <a:p>
          <a:pPr algn="l"/>
          <a: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I. as áreas pertencentes ao seu subsolo quando destinadas a equipamentos técnicos, estacionamento de veículos e escaninhos, bem como a circulação e acessos;</a:t>
          </a:r>
          <a:b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II. as áreas descobertas do pavimento térreo;</a:t>
          </a:r>
          <a:b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III. todas as áreas cobertas e descobertas destinadas a estacionamento de veículos;</a:t>
          </a:r>
          <a:b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IV. equipamentos e demais instalações localizadas acima do último pavimento útil.</a:t>
          </a:r>
          <a:br>
            <a:rPr lang="pt-B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B11" sqref="B11"/>
    </sheetView>
  </sheetViews>
  <sheetFormatPr defaultColWidth="9.109375" defaultRowHeight="14.4"/>
  <cols>
    <col min="1" max="1" width="25" style="1" customWidth="1"/>
    <col min="2" max="2" width="11.88671875" style="1" bestFit="1" customWidth="1"/>
    <col min="3" max="3" width="5.5546875" style="1" customWidth="1"/>
    <col min="4" max="4" width="7.109375" style="1" customWidth="1"/>
    <col min="5" max="5" width="14.44140625" style="1" customWidth="1"/>
    <col min="6" max="6" width="13.44140625" style="1" customWidth="1"/>
    <col min="7" max="7" width="7.88671875" style="1" bestFit="1" customWidth="1"/>
    <col min="8" max="8" width="5.5546875" style="1" customWidth="1"/>
    <col min="9" max="9" width="13.5546875" style="1" customWidth="1"/>
    <col min="10" max="10" width="1.33203125" style="1" customWidth="1"/>
    <col min="11" max="16384" width="9.109375" style="1"/>
  </cols>
  <sheetData>
    <row r="1" spans="1:9" ht="15" customHeight="1" thickBot="1"/>
    <row r="2" spans="1:9" ht="21.6" thickBot="1">
      <c r="A2" s="39" t="s">
        <v>0</v>
      </c>
      <c r="B2" s="40"/>
      <c r="C2" s="40"/>
      <c r="D2" s="40"/>
      <c r="E2" s="40"/>
      <c r="F2" s="40"/>
      <c r="G2" s="40"/>
      <c r="H2" s="40"/>
      <c r="I2" s="41"/>
    </row>
    <row r="4" spans="1:9" ht="15" customHeight="1">
      <c r="A4" s="2" t="s">
        <v>1</v>
      </c>
    </row>
    <row r="5" spans="1:9" ht="15" customHeight="1">
      <c r="A5" s="3" t="s">
        <v>2</v>
      </c>
    </row>
    <row r="6" spans="1:9" ht="15" customHeight="1"/>
    <row r="7" spans="1:9">
      <c r="A7" s="4" t="s">
        <v>3</v>
      </c>
      <c r="B7" s="42" t="s">
        <v>18</v>
      </c>
      <c r="C7" s="42"/>
      <c r="D7" s="42"/>
      <c r="E7" s="42"/>
      <c r="F7" s="42"/>
      <c r="G7" s="42"/>
      <c r="H7" s="42"/>
      <c r="I7" s="42"/>
    </row>
    <row r="8" spans="1:9">
      <c r="A8" s="4"/>
      <c r="B8" s="36" t="s">
        <v>16</v>
      </c>
      <c r="C8" s="36"/>
      <c r="D8" s="36"/>
      <c r="E8" s="36"/>
      <c r="F8" s="36"/>
      <c r="G8" s="36"/>
      <c r="H8" s="36"/>
      <c r="I8" s="36"/>
    </row>
    <row r="9" spans="1:9">
      <c r="B9" s="37" t="s">
        <v>21</v>
      </c>
      <c r="C9" s="37"/>
      <c r="D9" s="5"/>
      <c r="E9" s="20" t="s">
        <v>19</v>
      </c>
      <c r="F9" s="6" t="s">
        <v>17</v>
      </c>
      <c r="G9" s="21" t="s">
        <v>22</v>
      </c>
      <c r="H9" s="38" t="s">
        <v>23</v>
      </c>
      <c r="I9" s="38"/>
    </row>
    <row r="10" spans="1:9">
      <c r="A10" s="29" t="s">
        <v>4</v>
      </c>
      <c r="B10" s="29"/>
      <c r="C10" s="29"/>
      <c r="D10" s="29"/>
      <c r="E10" s="29"/>
      <c r="F10" s="29"/>
      <c r="G10" s="29"/>
      <c r="H10" s="29"/>
      <c r="I10" s="29"/>
    </row>
    <row r="11" spans="1:9">
      <c r="A11" s="7" t="s">
        <v>5</v>
      </c>
      <c r="B11" s="22">
        <v>299.58999999999997</v>
      </c>
      <c r="C11" s="8" t="s">
        <v>8</v>
      </c>
      <c r="E11" s="35" t="s">
        <v>9</v>
      </c>
      <c r="F11" s="35"/>
      <c r="G11" s="9">
        <f>B12-B11-B13</f>
        <v>110.65000000000003</v>
      </c>
      <c r="H11" s="9" t="s">
        <v>8</v>
      </c>
    </row>
    <row r="12" spans="1:9">
      <c r="A12" s="7" t="s">
        <v>6</v>
      </c>
      <c r="B12" s="22">
        <v>410.24</v>
      </c>
      <c r="C12" s="8" t="s">
        <v>8</v>
      </c>
    </row>
    <row r="13" spans="1:9" ht="75.75" customHeight="1">
      <c r="A13" s="7" t="s">
        <v>15</v>
      </c>
      <c r="B13" s="22">
        <v>0</v>
      </c>
      <c r="C13" s="8" t="s">
        <v>8</v>
      </c>
    </row>
    <row r="15" spans="1:9" ht="38.25" customHeight="1">
      <c r="A15" s="27"/>
      <c r="B15" s="27"/>
      <c r="C15" s="27"/>
      <c r="D15" s="27"/>
      <c r="E15" s="27"/>
      <c r="F15" s="27"/>
      <c r="G15" s="27"/>
      <c r="H15" s="27"/>
      <c r="I15" s="27"/>
    </row>
    <row r="16" spans="1:9">
      <c r="A16" s="27"/>
      <c r="B16" s="27"/>
      <c r="C16" s="27"/>
      <c r="D16" s="27"/>
      <c r="E16" s="27"/>
      <c r="F16" s="27"/>
      <c r="G16" s="27"/>
      <c r="H16" s="27"/>
      <c r="I16" s="27"/>
    </row>
    <row r="17" spans="1:13">
      <c r="A17" s="27"/>
      <c r="B17" s="27"/>
      <c r="C17" s="27"/>
      <c r="D17" s="27"/>
      <c r="E17" s="27"/>
      <c r="F17" s="27"/>
      <c r="G17" s="27"/>
      <c r="H17" s="27"/>
      <c r="I17" s="27"/>
    </row>
    <row r="18" spans="1:13">
      <c r="A18" s="27"/>
      <c r="B18" s="27"/>
      <c r="C18" s="27"/>
      <c r="D18" s="27"/>
      <c r="E18" s="27"/>
      <c r="F18" s="27"/>
      <c r="G18" s="27"/>
      <c r="H18" s="27"/>
      <c r="I18" s="27"/>
    </row>
    <row r="19" spans="1:13">
      <c r="A19" s="27"/>
      <c r="B19" s="27"/>
      <c r="C19" s="27"/>
      <c r="D19" s="27"/>
      <c r="E19" s="27"/>
      <c r="F19" s="27"/>
      <c r="G19" s="27"/>
      <c r="H19" s="27"/>
      <c r="I19" s="27"/>
    </row>
    <row r="20" spans="1:13">
      <c r="A20" s="27"/>
      <c r="B20" s="27"/>
      <c r="C20" s="27"/>
      <c r="D20" s="27"/>
      <c r="E20" s="27"/>
      <c r="F20" s="27"/>
      <c r="G20" s="27"/>
      <c r="H20" s="27"/>
      <c r="I20" s="27"/>
    </row>
    <row r="21" spans="1:13">
      <c r="M21" s="10"/>
    </row>
    <row r="22" spans="1:13">
      <c r="A22" s="7" t="s">
        <v>12</v>
      </c>
      <c r="B22" s="30">
        <v>1839.59</v>
      </c>
      <c r="C22" s="31"/>
      <c r="D22" s="11" t="s">
        <v>11</v>
      </c>
      <c r="E22" s="32" t="str">
        <f>B9&amp;E9</f>
        <v xml:space="preserve"> padrão COMERCIAL, NORMAL, </v>
      </c>
      <c r="F22" s="32"/>
      <c r="G22" s="11" t="s">
        <v>10</v>
      </c>
      <c r="H22" s="32" t="str">
        <f>F9&amp;G9</f>
        <v xml:space="preserve">código CSL - 8, </v>
      </c>
      <c r="I22" s="32"/>
      <c r="M22" s="10"/>
    </row>
    <row r="23" spans="1:13" ht="15.6">
      <c r="A23" s="12"/>
      <c r="B23" s="12"/>
      <c r="C23" s="12"/>
      <c r="D23" s="12"/>
      <c r="E23" s="12"/>
      <c r="F23" s="12"/>
      <c r="G23" s="12"/>
      <c r="H23" s="13"/>
      <c r="I23" s="13"/>
      <c r="M23" s="14"/>
    </row>
    <row r="24" spans="1:13" ht="18">
      <c r="A24" s="34" t="s">
        <v>14</v>
      </c>
      <c r="B24" s="34"/>
      <c r="C24" s="34"/>
      <c r="D24" s="34"/>
      <c r="E24" s="15" t="str">
        <f>G11&amp;" x"</f>
        <v>110,65 x</v>
      </c>
      <c r="F24" s="16">
        <f>B22</f>
        <v>1839.59</v>
      </c>
      <c r="G24" s="17" t="s">
        <v>13</v>
      </c>
      <c r="H24" s="33">
        <f>(B22*G11)</f>
        <v>203550.63350000005</v>
      </c>
      <c r="I24" s="33"/>
      <c r="M24" s="10"/>
    </row>
    <row r="25" spans="1:13" ht="16.2" thickBot="1">
      <c r="A25" s="18"/>
      <c r="M25" s="10"/>
    </row>
    <row r="26" spans="1:13" ht="24" thickBot="1">
      <c r="A26" s="23" t="s">
        <v>7</v>
      </c>
      <c r="B26" s="24"/>
      <c r="C26" s="24"/>
      <c r="D26" s="24"/>
      <c r="E26" s="24"/>
      <c r="F26" s="19" t="s">
        <v>13</v>
      </c>
      <c r="G26" s="25">
        <f>H24/100</f>
        <v>2035.5063350000005</v>
      </c>
      <c r="H26" s="25"/>
      <c r="I26" s="26"/>
      <c r="M26" s="14"/>
    </row>
    <row r="27" spans="1:13" ht="15.6">
      <c r="F27" s="2"/>
      <c r="M27" s="10"/>
    </row>
    <row r="28" spans="1:13">
      <c r="A28" s="28" t="s">
        <v>24</v>
      </c>
      <c r="B28" s="28"/>
      <c r="C28" s="28"/>
      <c r="D28" s="28"/>
      <c r="E28" s="28"/>
      <c r="F28" s="28"/>
      <c r="G28" s="28"/>
      <c r="H28" s="28"/>
      <c r="I28" s="28"/>
      <c r="M28" s="14"/>
    </row>
    <row r="29" spans="1:13">
      <c r="A29" s="28"/>
      <c r="B29" s="28"/>
      <c r="C29" s="28"/>
      <c r="D29" s="28"/>
      <c r="E29" s="28"/>
      <c r="F29" s="28"/>
      <c r="G29" s="28"/>
      <c r="H29" s="28"/>
      <c r="I29" s="28"/>
    </row>
    <row r="31" spans="1:13">
      <c r="G31" s="1" t="s">
        <v>20</v>
      </c>
    </row>
    <row r="32" spans="1:13" ht="30.75" customHeight="1"/>
    <row r="34" ht="18.75" customHeight="1"/>
    <row r="35" ht="15.75" customHeight="1"/>
  </sheetData>
  <sheetProtection algorithmName="SHA-512" hashValue="3ZHexJ04JGhbl0n5QigEYZKoS425+iRYm21fkgUPAZ9ydjRkZpxaA5bnw9Azc7LzGPm8BvVALV4w2QJNjIHf0A==" saltValue="N/ApyVAsPnRU+DOprsvmcA==" spinCount="100000" sheet="1" objects="1" scenarios="1" selectLockedCells="1"/>
  <mergeCells count="16">
    <mergeCell ref="B8:I8"/>
    <mergeCell ref="B9:C9"/>
    <mergeCell ref="H9:I9"/>
    <mergeCell ref="A2:I2"/>
    <mergeCell ref="B7:I7"/>
    <mergeCell ref="A26:E26"/>
    <mergeCell ref="G26:I26"/>
    <mergeCell ref="A15:I20"/>
    <mergeCell ref="A28:I29"/>
    <mergeCell ref="A10:I10"/>
    <mergeCell ref="B22:C22"/>
    <mergeCell ref="H22:I22"/>
    <mergeCell ref="E22:F22"/>
    <mergeCell ref="H24:I24"/>
    <mergeCell ref="A24:D24"/>
    <mergeCell ref="E11:F11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 da Outorga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Moraes Pereira</dc:creator>
  <cp:lastModifiedBy>USER</cp:lastModifiedBy>
  <cp:lastPrinted>2023-10-31T23:58:55Z</cp:lastPrinted>
  <dcterms:created xsi:type="dcterms:W3CDTF">2019-02-27T14:25:59Z</dcterms:created>
  <dcterms:modified xsi:type="dcterms:W3CDTF">2025-09-30T17:28:01Z</dcterms:modified>
</cp:coreProperties>
</file>